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
    </mc:Choice>
  </mc:AlternateContent>
  <bookViews>
    <workbookView xWindow="28680" yWindow="-120" windowWidth="29040" windowHeight="15990" firstSheet="2" activeTab="3"/>
  </bookViews>
  <sheets>
    <sheet name=" " sheetId="3" r:id="rId1"/>
    <sheet name="Disclaimer" sheetId="13" r:id="rId2"/>
    <sheet name="Notes" sheetId="11" r:id="rId3"/>
    <sheet name="Feb-22" sheetId="16" r:id="rId4"/>
    <sheet name="Jan-22" sheetId="15" r:id="rId5"/>
    <sheet name="Dec-21" sheetId="14" r:id="rId6"/>
    <sheet name="Nov-21" sheetId="10" r:id="rId7"/>
    <sheet name="Oct-21" sheetId="9" r:id="rId8"/>
    <sheet name="Sept-21" sheetId="1" r:id="rId9"/>
  </sheets>
  <externalReferences>
    <externalReference r:id="rId1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8" i="16" l="1"/>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O28" i="16" l="1"/>
  <c r="O27" i="16"/>
  <c r="O27" i="15"/>
  <c r="O28" i="15"/>
  <c r="H27" i="15"/>
  <c r="H28" i="15"/>
  <c r="H26" i="14"/>
  <c r="G11" i="14"/>
  <c r="G10" i="14"/>
  <c r="G14" i="14"/>
  <c r="G13" i="14"/>
  <c r="G17" i="14"/>
  <c r="G16" i="14"/>
  <c r="G20" i="14"/>
  <c r="G19" i="14"/>
  <c r="G26" i="14"/>
  <c r="G25" i="14"/>
  <c r="G23" i="14"/>
  <c r="G22" i="14"/>
  <c r="Q28" i="14"/>
  <c r="P28" i="14"/>
  <c r="Q27" i="14"/>
  <c r="P27" i="14"/>
  <c r="F17" i="1"/>
  <c r="G27" i="14" l="1"/>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P27" i="1" l="1"/>
  <c r="P28" i="1"/>
  <c r="O10" i="9" l="1"/>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6" s="1"/>
  <c r="Q3" i="14" l="1"/>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<sst xmlns="http://schemas.openxmlformats.org/spreadsheetml/2006/main" count="201" uniqueCount="41">
  <si>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</si>
  <si>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</si>
  <si>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</si>
  <si>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</si>
  <si>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</si>
  <si>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</si>
  <si>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</si>
  <si>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</si>
  <si>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</si>
  <si>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</si>
  <si>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</si>
  <si>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</si>
  <si>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</si>
  <si>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</si>
  <si>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</si>
  <si>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</si>
  <si>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</si>
  <si>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</si>
  <si>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</si>
  <si>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</si>
  <si>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</si>
  <si>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</si>
  <si>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</si>
  <si>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</si>
  <si>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</si>
  <si>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</si>
  <si>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</si>
  <si>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</si>
  <si>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</si>
  <si>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</si>
  <si>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</si>
  <si>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</si>
  <si>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</si>
  <si>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</si>
  <si>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</si>
  <si>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</si>
  <si>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</si>
  <si>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</si>
  <si>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</si>
  <si>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 2022</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</si>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</sst>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112059</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298207"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 e                                                              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44627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abSelected="1" zoomScale="79" zoomScaleNormal="100" workbookViewId="0">
      <selection activeCell="K28" sqref="K28"/>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44627</v>
      </c>
      <c r="W3" s="10"/>
    </row>
    <row r="4" spans="1:38" ht="15.75">
      <c r="A4" s="11"/>
      <c r="B4" s="13" t="s">
        <v>7</v>
      </c>
      <c r="C4" s="31"/>
      <c r="D4" s="29"/>
      <c r="E4" s="65" t="s">
        <v>39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40</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36354</v>
      </c>
      <c r="N14" s="75">
        <v>0</v>
      </c>
      <c r="O14" s="75">
        <v>118022</v>
      </c>
      <c r="P14" s="75">
        <v>134226</v>
      </c>
      <c r="Q14" s="71" t="str">
        <f t="shared" si="5"/>
        <v>n/a</v>
      </c>
      <c r="R14" s="71">
        <f t="shared" si="6"/>
        <v>-0.69197268305909065</v>
      </c>
      <c r="S14" s="67">
        <f t="shared" si="7"/>
        <v>-0.72915828528005</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2</v>
      </c>
      <c r="G25" s="75">
        <v>1</v>
      </c>
      <c r="H25" s="75">
        <v>1</v>
      </c>
      <c r="I25" s="75">
        <v>2</v>
      </c>
      <c r="J25" s="71">
        <f t="shared" si="0"/>
        <v>1</v>
      </c>
      <c r="K25" s="71">
        <f t="shared" ref="K25:K28" si="21">IFERROR(F25/H25-1,"n/a")</f>
        <v>1</v>
      </c>
      <c r="L25" s="67">
        <f t="shared" si="12"/>
        <v>0</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1398</v>
      </c>
      <c r="G26" s="75">
        <v>639</v>
      </c>
      <c r="H26" s="75">
        <v>892</v>
      </c>
      <c r="I26" s="75">
        <v>3305</v>
      </c>
      <c r="J26" s="71">
        <f t="shared" si="0"/>
        <v>1.187793427230047</v>
      </c>
      <c r="K26" s="71">
        <f t="shared" si="21"/>
        <v>0.56726457399103136</v>
      </c>
      <c r="L26" s="67">
        <f t="shared" si="12"/>
        <v>-0.57700453857791223</v>
      </c>
      <c r="M26" s="75">
        <v>1398</v>
      </c>
      <c r="N26" s="75">
        <v>1283</v>
      </c>
      <c r="O26" s="75">
        <v>892</v>
      </c>
      <c r="P26" s="75">
        <v>4657</v>
      </c>
      <c r="Q26" s="71">
        <f t="shared" si="22"/>
        <v>8.9633671083398259E-2</v>
      </c>
      <c r="R26" s="71">
        <f t="shared" si="23"/>
        <v>0.56726457399103136</v>
      </c>
      <c r="S26" s="67">
        <f t="shared" si="24"/>
        <v>-0.6998067425381147</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I28" si="25">F10+F13+F16+F19+F22+F25</f>
        <v>185</v>
      </c>
      <c r="G27" s="52">
        <f t="shared" si="25"/>
        <v>5</v>
      </c>
      <c r="H27" s="52">
        <f t="shared" si="25"/>
        <v>193</v>
      </c>
      <c r="I27" s="52">
        <f t="shared" si="25"/>
        <v>188</v>
      </c>
      <c r="J27" s="73">
        <f t="shared" si="0"/>
        <v>36</v>
      </c>
      <c r="K27" s="73">
        <f t="shared" si="21"/>
        <v>-4.1450777202072575E-2</v>
      </c>
      <c r="L27" s="69">
        <f t="shared" si="12"/>
        <v>-1.5957446808510634E-2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si="25"/>
        <v>240931</v>
      </c>
      <c r="G28" s="53">
        <f t="shared" si="25"/>
        <v>4669</v>
      </c>
      <c r="H28" s="53">
        <f t="shared" si="25"/>
        <v>494948</v>
      </c>
      <c r="I28" s="53">
        <f t="shared" si="25"/>
        <v>513727</v>
      </c>
      <c r="J28" s="74">
        <f t="shared" si="0"/>
        <v>50.602270293424716</v>
      </c>
      <c r="K28" s="74">
        <f t="shared" si="21"/>
        <v>-0.51321957054074363</v>
      </c>
      <c r="L28" s="70">
        <f t="shared" si="12"/>
        <v>-0.53101355389146376</v>
      </c>
      <c r="M28" s="53">
        <f t="shared" si="26"/>
        <v>461381</v>
      </c>
      <c r="N28" s="53">
        <f t="shared" si="26"/>
        <v>5957</v>
      </c>
      <c r="O28" s="53">
        <f t="shared" si="26"/>
        <v>1055991</v>
      </c>
      <c r="P28" s="53">
        <f t="shared" si="26"/>
        <v>1134579</v>
      </c>
      <c r="Q28" s="74">
        <f t="shared" si="22"/>
        <v>76.451905321470534</v>
      </c>
      <c r="R28" s="74">
        <f t="shared" si="23"/>
        <v>-0.5630824505133093</v>
      </c>
      <c r="S28" s="70">
        <f t="shared" si="24"/>
        <v>-0.59334607814881113</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M10" sqref="M10:P26"/>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9.85546875" bestFit="1" customWidth="1"/>
    <col min="11" max="13" width="9.140625" customWidth="1"/>
    <col min="14" max="14" width="10.28515625" bestFit="1" customWidth="1"/>
    <col min="15" max="15" width="12.28515625" bestFit="1" customWidth="1"/>
    <col min="16" max="16" width="12.5703125" bestFit="1" customWidth="1"/>
    <col min="17" max="17" width="8.7109375" customWidth="1"/>
    <col min="18" max="20" width="9.140625"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6</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f ca="1">+' '!I17</f>
        <v>44627</v>
      </c>
      <c r="W3" s="10"/>
    </row>
    <row r="4" spans="1:38" ht="15.75">
      <c r="A4" s="11"/>
      <c r="B4" s="13" t="s">
        <v>7</v>
      </c>
      <c r="C4" s="31"/>
      <c r="D4" s="29"/>
      <c r="E4" s="65" t="s">
        <v>37</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11</v>
      </c>
      <c r="E14" s="38"/>
      <c r="F14" s="75">
        <v>22322</v>
      </c>
      <c r="G14" s="75">
        <v>0</v>
      </c>
      <c r="H14" s="75">
        <v>70999</v>
      </c>
      <c r="I14" s="75">
        <v>74523</v>
      </c>
      <c r="J14" s="71" t="str">
        <f t="shared" si="0"/>
        <v>n/a</v>
      </c>
      <c r="K14" s="71">
        <f t="shared" si="3"/>
        <v>-0.68560120565078386</v>
      </c>
      <c r="L14" s="67">
        <f t="shared" si="4"/>
        <v>-0.70046831179635816</v>
      </c>
      <c r="M14" s="75">
        <v>22322</v>
      </c>
      <c r="N14" s="75">
        <v>0</v>
      </c>
      <c r="O14" s="75">
        <v>70999</v>
      </c>
      <c r="P14" s="75">
        <v>74523</v>
      </c>
      <c r="Q14" s="71" t="str">
        <f t="shared" si="5"/>
        <v>n/a</v>
      </c>
      <c r="R14" s="71">
        <f t="shared" si="6"/>
        <v>-0.68560120565078386</v>
      </c>
      <c r="S14" s="67">
        <f t="shared" si="7"/>
        <v>-0.70046831179635816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13</v>
      </c>
      <c r="D28" s="45"/>
      <c r="E28" s="46"/>
      <c r="F28" s="53">
        <f t="shared" ref="F28" si="29">F11+F14+F17+F20+F23+F26</f>
        <v>220450</v>
      </c>
      <c r="G28" s="53">
        <f t="shared" si="26"/>
        <v>1288</v>
      </c>
      <c r="H28" s="53">
        <f t="shared" si="26"/>
        <v>561043</v>
      </c>
      <c r="I28" s="53">
        <f t="shared" si="26"/>
        <v>620852</v>
      </c>
      <c r="J28" s="74">
        <f t="shared" si="0"/>
        <v>170.15683229813664</v>
      </c>
      <c r="K28" s="74">
        <f t="shared" si="21"/>
        <v>-0.60707111576118056</v>
      </c>
      <c r="L28" s="70">
        <f t="shared" si="12"/>
        <v>-0.64492342780566059</v>
      </c>
      <c r="M28" s="53">
        <f t="shared" si="27"/>
        <v>220450</v>
      </c>
      <c r="N28" s="53">
        <f t="shared" si="27"/>
        <v>1288</v>
      </c>
      <c r="O28" s="53">
        <f t="shared" si="27"/>
        <v>561043</v>
      </c>
      <c r="P28" s="53">
        <f t="shared" si="27"/>
        <v>620852</v>
      </c>
      <c r="Q28" s="74">
        <f t="shared" si="22"/>
        <v>170.15683229813664</v>
      </c>
      <c r="R28" s="74">
        <f t="shared" si="23"/>
        <v>-0.60707111576118056</v>
      </c>
      <c r="S28" s="70">
        <f t="shared" si="24"/>
        <v>-0.64492342780566059</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L22" sqref="L22"/>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9" width="11.140625" bestFit="1" customWidth="1"/>
    <col min="10" max="10" width="10.85546875" bestFit="1"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44627</v>
      </c>
      <c r="R3" s="10"/>
    </row>
    <row r="4" spans="1:33" ht="15.75">
      <c r="A4" s="11"/>
      <c r="B4" s="13" t="s">
        <v>7</v>
      </c>
      <c r="C4" s="31"/>
      <c r="D4" s="29"/>
      <c r="E4" s="65" t="s">
        <v>30</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F25" sqref="F25"/>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44627</v>
      </c>
      <c r="R3" s="10"/>
    </row>
    <row r="4" spans="1:33" ht="15.75">
      <c r="A4" s="11"/>
      <c r="B4" s="13" t="s">
        <v>7</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L20" sqref="L20"/>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44627</v>
      </c>
      <c r="R3" s="10"/>
    </row>
    <row r="4" spans="1:33" ht="15.75">
      <c r="A4" s="11"/>
      <c r="B4" s="13" t="s">
        <v>7</v>
      </c>
      <c r="C4" s="31"/>
      <c r="D4" s="29"/>
      <c r="E4" s="65" t="s">
        <v>25</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H26" sqref="H26"/>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6</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f ca="1">+' '!I17</f>
        <v>44627</v>
      </c>
      <c r="R3" s="10"/>
    </row>
    <row r="4" spans="1:33" ht="15.75">
      <c r="A4" s="11"/>
      <c r="B4" s="13" t="s">
        <v>7</v>
      </c>
      <c r="C4" s="31"/>
      <c r="D4" s="29"/>
      <c r="E4" s="65" t="s">
        <v>21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B6FC4454-D200-4BCB-9D1D-8D92E32E3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 </vt:lpstr>
      <vt:lpstr>Disclaimer</vt:lpstr>
      <vt:lpstr>Notes</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2021-12-15T18:12:21Z</cp:lastPrinted>
  <dcterms:created xsi:type="dcterms:W3CDTF">2021-12-10T09:13:50Z</dcterms:created>
  <dcterms:modified xsi:type="dcterms:W3CDTF">2022-03-07T06:40:00Z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