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2022 - Releases\"/>
    </mc:Choice>
  </mc:AlternateContent>
  <bookViews>
    <workbookView xWindow="-105" yWindow="-105" windowWidth="23250" windowHeight="12690" firstSheet="2" activeTab="2"/>
  </bookViews>
  <sheets>
    <sheet name=" " sheetId="3" r:id="rId1"/>
    <sheet name="Disclaimer" sheetId="13" r:id="rId2"/>
    <sheet name="Notes" sheetId="11" r:id="rId3"/>
    <sheet name="Occupancy_2022" sheetId="24" r:id="rId4"/>
    <sheet name="Traffic&gt;" sheetId="25" r:id="rId5"/>
    <sheet name="Dec-22" sheetId="29" r:id="rId6"/>
    <sheet name="Nov-22" sheetId="28" r:id="rId7"/>
    <sheet name="Oct-22" sheetId="27" r:id="rId8"/>
    <sheet name="Sep-22" sheetId="26" r:id="rId9"/>
    <sheet name="Aug-22" sheetId="22" r:id="rId10"/>
    <sheet name="Jul-22" sheetId="21" r:id="rId11"/>
    <sheet name="Jun-22" sheetId="20" r:id="rId12"/>
    <sheet name="May-22" sheetId="19" r:id="rId13"/>
    <sheet name="Apr-22" sheetId="18" r:id="rId14"/>
    <sheet name="Mar-22" sheetId="17" r:id="rId15"/>
    <sheet name="Feb-22" sheetId="16" r:id="rId16"/>
    <sheet name="Jan-22" sheetId="15" r:id="rId17"/>
    <sheet name="Dec-21" sheetId="14" r:id="rId18"/>
    <sheet name="Nov-21" sheetId="10" r:id="rId19"/>
    <sheet name="Oct-21" sheetId="9" r:id="rId20"/>
    <sheet name="Sept-21" sheetId="1" r:id="rId21"/>
  </sheets>
  <externalReferences>
    <externalReference r:id="rId22"/>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3" hidden="1">'Apr-22'!$X:$XFD</definedName>
    <definedName name="Z_5F6D01E3_9E6F_4D7F_980F_63899AF95899_.wvu.Cols" localSheetId="9" hidden="1">'Aug-22'!$X:$XFD</definedName>
    <definedName name="Z_5F6D01E3_9E6F_4D7F_980F_63899AF95899_.wvu.Cols" localSheetId="17" hidden="1">'Dec-21'!$S:$XFD</definedName>
    <definedName name="Z_5F6D01E3_9E6F_4D7F_980F_63899AF95899_.wvu.Cols" localSheetId="5" hidden="1">'Dec-22'!$X:$XFD</definedName>
    <definedName name="Z_5F6D01E3_9E6F_4D7F_980F_63899AF95899_.wvu.Cols" localSheetId="1" hidden="1">Disclaimer!$X:$XFD</definedName>
    <definedName name="Z_5F6D01E3_9E6F_4D7F_980F_63899AF95899_.wvu.Cols" localSheetId="15" hidden="1">'Feb-22'!$X:$XFD</definedName>
    <definedName name="Z_5F6D01E3_9E6F_4D7F_980F_63899AF95899_.wvu.Cols" localSheetId="16" hidden="1">'Jan-22'!$X:$XFD</definedName>
    <definedName name="Z_5F6D01E3_9E6F_4D7F_980F_63899AF95899_.wvu.Cols" localSheetId="10" hidden="1">'Jul-22'!$X:$XFD</definedName>
    <definedName name="Z_5F6D01E3_9E6F_4D7F_980F_63899AF95899_.wvu.Cols" localSheetId="11" hidden="1">'Jun-22'!$X:$XFD</definedName>
    <definedName name="Z_5F6D01E3_9E6F_4D7F_980F_63899AF95899_.wvu.Cols" localSheetId="14" hidden="1">'Mar-22'!$X:$XFD</definedName>
    <definedName name="Z_5F6D01E3_9E6F_4D7F_980F_63899AF95899_.wvu.Cols" localSheetId="12" hidden="1">'May-22'!$X:$XFD</definedName>
    <definedName name="Z_5F6D01E3_9E6F_4D7F_980F_63899AF95899_.wvu.Cols" localSheetId="2" hidden="1">Notes!$S:$XFD</definedName>
    <definedName name="Z_5F6D01E3_9E6F_4D7F_980F_63899AF95899_.wvu.Cols" localSheetId="18" hidden="1">'Nov-21'!$S:$XFD</definedName>
    <definedName name="Z_5F6D01E3_9E6F_4D7F_980F_63899AF95899_.wvu.Cols" localSheetId="6" hidden="1">'Nov-22'!$X:$XFD</definedName>
    <definedName name="Z_5F6D01E3_9E6F_4D7F_980F_63899AF95899_.wvu.Cols" localSheetId="3" hidden="1">Occupancy_2022!$U:$XFD</definedName>
    <definedName name="Z_5F6D01E3_9E6F_4D7F_980F_63899AF95899_.wvu.Cols" localSheetId="19" hidden="1">'Oct-21'!$S:$XFD</definedName>
    <definedName name="Z_5F6D01E3_9E6F_4D7F_980F_63899AF95899_.wvu.Cols" localSheetId="7" hidden="1">'Oct-22'!$X:$XFD</definedName>
    <definedName name="Z_5F6D01E3_9E6F_4D7F_980F_63899AF95899_.wvu.Cols" localSheetId="8" hidden="1">'Sep-22'!$X:$XFD</definedName>
    <definedName name="Z_5F6D01E3_9E6F_4D7F_980F_63899AF95899_.wvu.Cols" localSheetId="20"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3" hidden="1">'Apr-22'!$49:$1048576,'Apr-22'!$30:$48</definedName>
    <definedName name="Z_5F6D01E3_9E6F_4D7F_980F_63899AF95899_.wvu.Rows" localSheetId="17" hidden="1">'Dec-21'!$49:$1048576,'Dec-21'!$30:$48</definedName>
    <definedName name="Z_5F6D01E3_9E6F_4D7F_980F_63899AF95899_.wvu.Rows" localSheetId="1" hidden="1">Disclaimer!$45:$1048576,Disclaimer!$30:$44</definedName>
    <definedName name="Z_5F6D01E3_9E6F_4D7F_980F_63899AF95899_.wvu.Rows" localSheetId="15" hidden="1">'Feb-22'!$49:$1048576,'Feb-22'!$30:$48</definedName>
    <definedName name="Z_5F6D01E3_9E6F_4D7F_980F_63899AF95899_.wvu.Rows" localSheetId="16" hidden="1">'Jan-22'!$49:$1048576,'Jan-22'!$30:$48</definedName>
    <definedName name="Z_5F6D01E3_9E6F_4D7F_980F_63899AF95899_.wvu.Rows" localSheetId="11" hidden="1">'Jun-22'!$49:$1048576,'Jun-22'!$30:$48</definedName>
    <definedName name="Z_5F6D01E3_9E6F_4D7F_980F_63899AF95899_.wvu.Rows" localSheetId="14" hidden="1">'Mar-22'!$49:$1048576,'Mar-22'!$30:$48</definedName>
    <definedName name="Z_5F6D01E3_9E6F_4D7F_980F_63899AF95899_.wvu.Rows" localSheetId="12" hidden="1">'May-22'!$49:$1048576,'May-22'!$30:$48</definedName>
    <definedName name="Z_5F6D01E3_9E6F_4D7F_980F_63899AF95899_.wvu.Rows" localSheetId="2" hidden="1">Notes!$45:$1048576,Notes!$27:$44</definedName>
    <definedName name="Z_5F6D01E3_9E6F_4D7F_980F_63899AF95899_.wvu.Rows" localSheetId="18" hidden="1">'Nov-21'!$49:$1048576,'Nov-21'!$30:$48</definedName>
    <definedName name="Z_5F6D01E3_9E6F_4D7F_980F_63899AF95899_.wvu.Rows" localSheetId="19" hidden="1">'Oct-21'!$49:$1048576,'Oct-21'!$30:$48</definedName>
    <definedName name="Z_5F6D01E3_9E6F_4D7F_980F_63899AF95899_.wvu.Rows" localSheetId="20"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7" l="1"/>
  <c r="F14" i="29"/>
  <c r="M28" i="29" l="1"/>
  <c r="F28" i="27"/>
  <c r="F29" i="28"/>
  <c r="F28" i="28"/>
  <c r="F29" i="29" l="1"/>
  <c r="F28" i="29"/>
  <c r="I56" i="29" l="1"/>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alcChain>
</file>

<file path=xl/sharedStrings.xml><?xml version="1.0" encoding="utf-8"?>
<sst xmlns="http://schemas.openxmlformats.org/spreadsheetml/2006/main" count="796" uniqueCount="100">
  <si>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</si>
  <si>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</si>
  <si>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</si>
  <si>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</si>
  <si>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</si>
  <si>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</si>
  <si>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</si>
  <si>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</si>
  <si>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</si>
  <si>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</si>
  <si>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</si>
  <si>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</si>
  <si>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</si>
  <si>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</si>
  <si>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</si>
  <si>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</si>
  <si>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</si>
  <si>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</si>
  <si>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</si>
  <si>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</si>
  <si>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</si>
  <si>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</si>
  <si>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</si>
  <si>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</si>
  <si>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</si>
  <si>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</si>
  <si>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</si>
  <si>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</si>
  <si>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</si>
  <si>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</si>
  <si>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</si>
  <si>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</si>
  <si>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</si>
  <si>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</si>
  <si>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</si>
  <si>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</si>
  <si>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</si>
  <si>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</si>
  <si>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</si>
  <si>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</si>
  <si>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</si>
  <si>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</si>
  <si>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</si>
  <si>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</si>
  <si>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</si>
  <si>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</si>
  <si>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</si>
  <si>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</si>
  <si>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</si>
  <si>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</si>
  <si>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</si>
  <si>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</si>
  <si>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</si>
  <si>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</si>
  <si>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</si>
  <si>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</si>
  <si>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</si>
  <si>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</si>
  <si>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</si>
  <si>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</si>
  <si>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</si>
  <si>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</si>
  <si>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</si>
  <si>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</si>
  <si>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</si>
  <si>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</si>
  <si>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</si>
  <si>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</si>
  <si>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</si>
  <si>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</si>
  <si>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</si>
  <si>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</si>
  <si>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</si>
  <si>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</si>
  <si>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</si>
  <si>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</si>
  <si>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</si>
  <si>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</si>
  <si>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</si>
  <si>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</si>
  <si>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</si>
  <si>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</si>
  <si>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</si>
  <si>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</si>
  <si>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</si>
  <si>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</si>
  <si>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Note: Occupancy ratios will lag one month due to availability of data</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</si>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</sst>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13">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0" xfId="8" applyFont="1" applyFill="1" applyBorder="1" applyAlignment="1" applyProtection="1">
      <alignment horizontal="right" vertical="center"/>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5" borderId="7" xfId="8" applyNumberFormat="1" applyFont="1" applyFill="1" applyBorder="1" applyAlignment="1" applyProtection="1">
      <alignment horizontal="right" vertical="center"/>
    </xf>
    <xf numFmtId="172" fontId="29" fillId="5" borderId="0" xfId="8" applyNumberFormat="1" applyFont="1" applyFill="1" applyBorder="1" applyAlignment="1" applyProtection="1">
      <alignment horizontal="right" vertic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r>
            <a:rPr lang="de-DE" sz="1000">
              <a:solidFill>
                <a:sysClr val="windowText" lastClr="000000"/>
              </a:solidFill>
              <a:effectLst/>
              <a:latin typeface="+mn-lt"/>
              <a:ea typeface="+mn-ea"/>
              <a:cs typeface="+mn-cs"/>
            </a:rPr>
            <a:t>. In</a:t>
          </a:r>
          <a:r>
            <a:rPr lang="de-DE" sz="1000" baseline="0">
              <a:solidFill>
                <a:sysClr val="windowText" lastClr="000000"/>
              </a:solidFill>
              <a:effectLst/>
              <a:latin typeface="+mn-lt"/>
              <a:ea typeface="+mn-ea"/>
              <a:cs typeface="+mn-cs"/>
            </a:rPr>
            <a:t> addition</a:t>
          </a:r>
          <a:r>
            <a:rPr lang="de-DE" sz="1000">
              <a:solidFill>
                <a:sysClr val="windowText" lastClr="000000"/>
              </a:solidFill>
              <a:effectLst/>
              <a:latin typeface="+mn-lt"/>
              <a:ea typeface="+mn-ea"/>
              <a:cs typeface="+mn-cs"/>
            </a:rPr>
            <a:t>, The Canary</a:t>
          </a:r>
          <a:r>
            <a:rPr lang="de-DE" sz="1000" baseline="0">
              <a:solidFill>
                <a:sysClr val="windowText" lastClr="000000"/>
              </a:solidFill>
              <a:effectLst/>
              <a:latin typeface="+mn-lt"/>
              <a:ea typeface="+mn-ea"/>
              <a:cs typeface="+mn-cs"/>
            </a:rPr>
            <a:t> Islands (Gran Canaria, Lanzarote, and Fuerteventura)   		were</a:t>
          </a:r>
          <a:r>
            <a:rPr lang="de-DE" sz="1000">
              <a:solidFill>
                <a:sysClr val="windowText" lastClr="000000"/>
              </a:solidFill>
              <a:effectLst/>
              <a:latin typeface="+mn-lt"/>
              <a:ea typeface="+mn-ea"/>
              <a:cs typeface="+mn-cs"/>
            </a:rPr>
            <a:t> added (from Oct-2022, </a:t>
          </a:r>
          <a:r>
            <a:rPr lang="de-DE" sz="1000" baseline="0">
              <a:solidFill>
                <a:sysClr val="windowText" lastClr="000000"/>
              </a:solidFill>
              <a:effectLst/>
              <a:latin typeface="+mn-lt"/>
              <a:ea typeface="+mn-ea"/>
              <a:cs typeface="+mn-cs"/>
            </a:rPr>
            <a:t> </a:t>
          </a:r>
          <a:r>
            <a:rPr lang="de-DE" sz="1000">
              <a:solidFill>
                <a:sysClr val="windowText" lastClr="000000"/>
              </a:solidFill>
              <a:effectLst/>
              <a:latin typeface="+mn-lt"/>
              <a:ea typeface="+mn-ea"/>
              <a:cs typeface="+mn-cs"/>
            </a:rPr>
            <a:t>October</a:t>
          </a:r>
          <a:r>
            <a:rPr lang="de-DE" sz="1000" baseline="0">
              <a:solidFill>
                <a:sysClr val="windowText" lastClr="000000"/>
              </a:solidFill>
              <a:effectLst/>
              <a:latin typeface="+mn-lt"/>
              <a:ea typeface="+mn-ea"/>
              <a:cs typeface="+mn-cs"/>
            </a:rPr>
            <a:t> and November figures </a:t>
          </a:r>
          <a:r>
            <a:rPr lang="de-DE" sz="1000" b="0">
              <a:solidFill>
                <a:sysClr val="windowText" lastClr="000000"/>
              </a:solidFill>
              <a:effectLst/>
              <a:latin typeface="+mn-lt"/>
              <a:ea typeface="+mn-ea"/>
              <a:cs typeface="+mn-cs"/>
            </a:rPr>
            <a:t>retro</a:t>
          </a:r>
          <a:r>
            <a:rPr lang="de-DE" sz="1000">
              <a:solidFill>
                <a:sysClr val="windowText" lastClr="000000"/>
              </a:solidFill>
              <a:effectLst/>
              <a:latin typeface="+mn-lt"/>
              <a:ea typeface="+mn-ea"/>
              <a:cs typeface="+mn-cs"/>
            </a:rPr>
            <a:t>spectively corrected in Dec-2022).</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ysClr val="windowText" lastClr="000000"/>
              </a:solidFill>
              <a:effectLst/>
              <a:latin typeface="+mn-lt"/>
              <a:ea typeface="+mn-ea"/>
              <a:cs typeface="+mn-cs"/>
            </a:rPr>
            <a:t>Occupancy</a:t>
          </a:r>
          <a:r>
            <a:rPr lang="en-GB" sz="1000" b="1" baseline="0">
              <a:solidFill>
                <a:sysClr val="windowText" lastClr="000000"/>
              </a:solidFill>
              <a:effectLst/>
              <a:latin typeface="+mn-lt"/>
              <a:ea typeface="+mn-ea"/>
              <a:cs typeface="+mn-cs"/>
            </a:rPr>
            <a:t> Ratio</a:t>
          </a:r>
          <a:r>
            <a:rPr lang="en-GB" sz="1000">
              <a:solidFill>
                <a:sysClr val="windowText" lastClr="000000"/>
              </a:solidFill>
              <a:effectLst/>
              <a:latin typeface="+mn-lt"/>
              <a:ea typeface="+mn-ea"/>
              <a:cs typeface="+mn-cs"/>
            </a:rPr>
            <a:t>		Calculated as follows: [Transit pax +(Embark + Disembark pax)/2] / Ship's Capacity (lower berth); calculated </a:t>
          </a:r>
          <a:r>
            <a:rPr lang="en-GB" sz="1000">
              <a:solidFill>
                <a:schemeClr val="dk1"/>
              </a:solidFill>
              <a:effectLst/>
              <a:latin typeface="+mn-lt"/>
              <a:ea typeface="+mn-ea"/>
              <a:cs typeface="+mn-cs"/>
            </a:rPr>
            <a:t>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744071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44941</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6" t="s">
        <v>69</v>
      </c>
      <c r="G9" s="106"/>
      <c r="H9" s="106"/>
      <c r="I9" s="106"/>
      <c r="J9" s="106"/>
      <c r="K9" s="106"/>
      <c r="L9" s="107"/>
      <c r="M9" s="108" t="s">
        <v>71</v>
      </c>
      <c r="N9" s="106"/>
      <c r="O9" s="106"/>
      <c r="P9" s="106"/>
      <c r="Q9" s="106"/>
      <c r="R9" s="106"/>
      <c r="S9" s="107"/>
      <c r="T9" s="108" t="s">
        <v>57</v>
      </c>
      <c r="U9" s="106"/>
      <c r="V9" s="109"/>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5">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5">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6" t="str">
        <f>F9</f>
        <v>August</v>
      </c>
      <c r="G36" s="106"/>
      <c r="H36" s="106"/>
      <c r="I36" s="106"/>
      <c r="J36" s="106"/>
      <c r="K36" s="106"/>
      <c r="L36" s="107"/>
      <c r="M36" s="108" t="s">
        <v>70</v>
      </c>
      <c r="N36" s="106"/>
      <c r="O36" s="106"/>
      <c r="P36" s="106"/>
      <c r="Q36" s="106"/>
      <c r="R36" s="106"/>
      <c r="S36" s="107"/>
      <c r="T36" s="108" t="s">
        <v>58</v>
      </c>
      <c r="U36" s="106"/>
      <c r="V36" s="109"/>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65"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65"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6" t="s">
        <v>55</v>
      </c>
      <c r="G9" s="106"/>
      <c r="H9" s="106"/>
      <c r="I9" s="106"/>
      <c r="J9" s="106"/>
      <c r="K9" s="106"/>
      <c r="L9" s="107"/>
      <c r="M9" s="108" t="s">
        <v>60</v>
      </c>
      <c r="N9" s="106"/>
      <c r="O9" s="106"/>
      <c r="P9" s="106"/>
      <c r="Q9" s="106"/>
      <c r="R9" s="106"/>
      <c r="S9" s="107"/>
      <c r="T9" s="108" t="s">
        <v>57</v>
      </c>
      <c r="U9" s="106"/>
      <c r="V9" s="109"/>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6" t="str">
        <f>F9</f>
        <v>July</v>
      </c>
      <c r="G36" s="106"/>
      <c r="H36" s="106"/>
      <c r="I36" s="106"/>
      <c r="J36" s="106"/>
      <c r="K36" s="106"/>
      <c r="L36" s="107"/>
      <c r="M36" s="108" t="s">
        <v>61</v>
      </c>
      <c r="N36" s="106"/>
      <c r="O36" s="106"/>
      <c r="P36" s="106"/>
      <c r="Q36" s="106"/>
      <c r="R36" s="106"/>
      <c r="S36" s="107"/>
      <c r="T36" s="108" t="s">
        <v>58</v>
      </c>
      <c r="U36" s="106"/>
      <c r="V36" s="109"/>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85" zoomScaleNormal="85"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06" t="s">
        <v>51</v>
      </c>
      <c r="G6" s="106"/>
      <c r="H6" s="106"/>
      <c r="I6" s="106"/>
      <c r="J6" s="106"/>
      <c r="K6" s="106"/>
      <c r="L6" s="107"/>
      <c r="M6" s="108" t="s">
        <v>52</v>
      </c>
      <c r="N6" s="106"/>
      <c r="O6" s="106"/>
      <c r="P6" s="106"/>
      <c r="Q6" s="106"/>
      <c r="R6" s="106"/>
      <c r="S6" s="107"/>
      <c r="T6" s="108" t="s">
        <v>9</v>
      </c>
      <c r="U6" s="106"/>
      <c r="V6" s="10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5">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6.5"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election activeCell="F17" sqref="F17"/>
    </sheetView>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6" t="s">
        <v>47</v>
      </c>
      <c r="G6" s="106"/>
      <c r="H6" s="106"/>
      <c r="I6" s="106"/>
      <c r="J6" s="106"/>
      <c r="K6" s="106"/>
      <c r="L6" s="107"/>
      <c r="M6" s="108" t="s">
        <v>49</v>
      </c>
      <c r="N6" s="106"/>
      <c r="O6" s="106"/>
      <c r="P6" s="106"/>
      <c r="Q6" s="106"/>
      <c r="R6" s="106"/>
      <c r="S6" s="107"/>
      <c r="T6" s="108" t="s">
        <v>9</v>
      </c>
      <c r="U6" s="106"/>
      <c r="V6" s="10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6" t="s">
        <v>45</v>
      </c>
      <c r="G6" s="106"/>
      <c r="H6" s="106"/>
      <c r="I6" s="106"/>
      <c r="J6" s="106"/>
      <c r="K6" s="106"/>
      <c r="L6" s="107"/>
      <c r="M6" s="108" t="s">
        <v>46</v>
      </c>
      <c r="N6" s="106"/>
      <c r="O6" s="106"/>
      <c r="P6" s="106"/>
      <c r="Q6" s="106"/>
      <c r="R6" s="106"/>
      <c r="S6" s="107"/>
      <c r="T6" s="108" t="s">
        <v>9</v>
      </c>
      <c r="U6" s="106"/>
      <c r="V6" s="10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6" t="s">
        <v>41</v>
      </c>
      <c r="G6" s="106"/>
      <c r="H6" s="106"/>
      <c r="I6" s="106"/>
      <c r="J6" s="106"/>
      <c r="K6" s="106"/>
      <c r="L6" s="107"/>
      <c r="M6" s="108" t="s">
        <v>43</v>
      </c>
      <c r="N6" s="106"/>
      <c r="O6" s="106"/>
      <c r="P6" s="106"/>
      <c r="Q6" s="106"/>
      <c r="R6" s="106"/>
      <c r="S6" s="107"/>
      <c r="T6" s="108" t="s">
        <v>9</v>
      </c>
      <c r="U6" s="106"/>
      <c r="V6" s="10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6" t="s">
        <v>39</v>
      </c>
      <c r="G6" s="106"/>
      <c r="H6" s="106"/>
      <c r="I6" s="106"/>
      <c r="J6" s="106"/>
      <c r="K6" s="106"/>
      <c r="L6" s="107"/>
      <c r="M6" s="108" t="s">
        <v>38</v>
      </c>
      <c r="N6" s="106"/>
      <c r="O6" s="106"/>
      <c r="P6" s="106"/>
      <c r="Q6" s="106"/>
      <c r="R6" s="106"/>
      <c r="S6" s="107"/>
      <c r="T6" s="108" t="s">
        <v>9</v>
      </c>
      <c r="U6" s="106"/>
      <c r="V6" s="10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127</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06" t="s">
        <v>33</v>
      </c>
      <c r="G6" s="106"/>
      <c r="H6" s="106"/>
      <c r="I6" s="106"/>
      <c r="J6" s="106"/>
      <c r="K6" s="106"/>
      <c r="L6" s="107"/>
      <c r="M6" s="108" t="s">
        <v>33</v>
      </c>
      <c r="N6" s="106"/>
      <c r="O6" s="106"/>
      <c r="P6" s="106"/>
      <c r="Q6" s="106"/>
      <c r="R6" s="106"/>
      <c r="S6" s="107"/>
      <c r="T6" s="108" t="s">
        <v>9</v>
      </c>
      <c r="U6" s="106"/>
      <c r="V6" s="106"/>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8" t="s">
        <v>31</v>
      </c>
      <c r="G6" s="110"/>
      <c r="H6" s="110"/>
      <c r="I6" s="111"/>
      <c r="J6" s="112"/>
      <c r="K6" s="108" t="s">
        <v>32</v>
      </c>
      <c r="L6" s="110"/>
      <c r="M6" s="110"/>
      <c r="N6" s="111"/>
      <c r="O6" s="112"/>
      <c r="P6" s="106" t="s">
        <v>9</v>
      </c>
      <c r="Q6" s="110"/>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8" t="s">
        <v>27</v>
      </c>
      <c r="G6" s="110"/>
      <c r="H6" s="110"/>
      <c r="I6" s="111"/>
      <c r="J6" s="112"/>
      <c r="K6" s="108" t="s">
        <v>28</v>
      </c>
      <c r="L6" s="110"/>
      <c r="M6" s="110"/>
      <c r="N6" s="111"/>
      <c r="O6" s="112"/>
      <c r="P6" s="106" t="s">
        <v>9</v>
      </c>
      <c r="Q6" s="110"/>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8" t="s">
        <v>24</v>
      </c>
      <c r="G6" s="110"/>
      <c r="H6" s="110"/>
      <c r="I6" s="111"/>
      <c r="J6" s="112"/>
      <c r="K6" s="108" t="s">
        <v>8</v>
      </c>
      <c r="L6" s="110"/>
      <c r="M6" s="110"/>
      <c r="N6" s="111"/>
      <c r="O6" s="112"/>
      <c r="P6" s="106" t="s">
        <v>9</v>
      </c>
      <c r="Q6" s="110"/>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08" t="s">
        <v>22</v>
      </c>
      <c r="G6" s="110"/>
      <c r="H6" s="110"/>
      <c r="I6" s="111"/>
      <c r="J6" s="112"/>
      <c r="K6" s="108" t="s">
        <v>23</v>
      </c>
      <c r="L6" s="110"/>
      <c r="M6" s="110"/>
      <c r="N6" s="111"/>
      <c r="O6" s="112"/>
      <c r="P6" s="106" t="s">
        <v>9</v>
      </c>
      <c r="Q6" s="110"/>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abSelected="1" zoomScale="85" zoomScaleNormal="85" workbookViewId="0">
      <selection activeCell="G26" sqref="G26"/>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6"/>
  <sheetViews>
    <sheetView showGridLines="0" zoomScale="90" zoomScaleNormal="90" zoomScalePageLayoutView="40" workbookViewId="0">
      <selection activeCell="Q9" sqref="Q9"/>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99" customWidth="1"/>
    <col min="18" max="18" width="8.7109375" customWidth="1"/>
    <col min="19" max="19" width="11.28515625" bestFit="1" customWidth="1"/>
    <col min="20" max="20" width="3.28515625" style="10" customWidth="1"/>
    <col min="21" max="35" width="0" style="10" hidden="1" customWidth="1"/>
    <col min="36" max="46" width="0" hidden="1" customWidth="1"/>
    <col min="47" max="16384" width="9.140625" hidden="1"/>
  </cols>
  <sheetData>
    <row r="1" spans="1:35" ht="15">
      <c r="A1" s="10"/>
      <c r="B1" s="10"/>
      <c r="C1" s="10"/>
      <c r="D1" s="10"/>
      <c r="E1" s="10"/>
      <c r="F1" s="94"/>
      <c r="G1" s="94"/>
      <c r="H1" s="94"/>
      <c r="I1" s="94"/>
      <c r="J1" s="94"/>
      <c r="K1" s="94"/>
      <c r="L1" s="94"/>
      <c r="M1" s="94"/>
      <c r="N1" s="94"/>
      <c r="O1" s="94"/>
      <c r="P1" s="94"/>
      <c r="Q1" s="94"/>
      <c r="R1" s="10"/>
      <c r="S1" s="10"/>
    </row>
    <row r="2" spans="1:35" ht="19.5" thickBot="1">
      <c r="A2" s="10"/>
      <c r="B2" s="9" t="s">
        <v>87</v>
      </c>
      <c r="C2" s="24"/>
      <c r="D2" s="24"/>
      <c r="E2" s="24"/>
      <c r="F2" s="95"/>
      <c r="G2" s="95"/>
      <c r="H2" s="95"/>
      <c r="I2" s="95"/>
      <c r="J2" s="95"/>
      <c r="K2" s="95"/>
      <c r="L2" s="95"/>
      <c r="M2" s="95"/>
      <c r="N2" s="95"/>
      <c r="O2" s="95"/>
      <c r="P2" s="95"/>
      <c r="Q2" s="95"/>
      <c r="R2" s="24"/>
      <c r="S2" s="24"/>
    </row>
    <row r="3" spans="1:35" ht="15">
      <c r="A3" s="10"/>
      <c r="B3" s="11"/>
      <c r="C3" s="25"/>
      <c r="D3" s="25"/>
      <c r="E3" s="25"/>
      <c r="F3" s="96"/>
      <c r="G3" s="96"/>
      <c r="H3" s="96"/>
      <c r="I3" s="96"/>
      <c r="J3" s="96"/>
      <c r="K3" s="96"/>
      <c r="L3" s="96"/>
      <c r="M3" s="96"/>
      <c r="N3" s="96"/>
      <c r="O3" s="96"/>
      <c r="P3" s="96"/>
      <c r="Q3" s="96"/>
      <c r="R3" s="25"/>
      <c r="S3" s="26">
        <f>+' '!I17</f>
        <v>44941</v>
      </c>
    </row>
    <row r="4" spans="1:35" ht="15.75">
      <c r="A4" s="10"/>
      <c r="B4" s="12" t="s">
        <v>7</v>
      </c>
      <c r="C4" s="27"/>
      <c r="D4" s="25"/>
      <c r="E4" s="59" t="s">
        <v>94</v>
      </c>
      <c r="F4" s="96"/>
      <c r="G4" s="96"/>
      <c r="H4" s="96"/>
      <c r="I4" s="96"/>
      <c r="J4" s="96"/>
      <c r="K4" s="96"/>
      <c r="L4" s="96"/>
      <c r="M4" s="96"/>
      <c r="N4" s="96"/>
      <c r="O4" s="96"/>
      <c r="P4" s="96"/>
      <c r="Q4" s="96"/>
      <c r="R4" s="25"/>
      <c r="S4" s="25"/>
    </row>
    <row r="5" spans="1:35" ht="15">
      <c r="A5" s="10"/>
      <c r="B5" s="11"/>
      <c r="C5" s="25"/>
      <c r="D5" s="25"/>
      <c r="E5" s="25"/>
      <c r="F5" s="96"/>
      <c r="G5" s="96"/>
      <c r="H5" s="96"/>
      <c r="I5" s="96"/>
      <c r="J5" s="96"/>
      <c r="K5" s="96"/>
      <c r="L5" s="96"/>
      <c r="M5" s="96"/>
      <c r="N5" s="96"/>
      <c r="O5" s="96"/>
      <c r="P5" s="96"/>
      <c r="Q5" s="96"/>
      <c r="R5" s="25"/>
      <c r="S5" s="25"/>
    </row>
    <row r="6" spans="1:35" ht="15">
      <c r="A6" s="10"/>
      <c r="B6" s="87" t="s">
        <v>83</v>
      </c>
      <c r="D6" s="25"/>
      <c r="E6" s="25"/>
      <c r="F6" s="96"/>
      <c r="G6" s="96"/>
      <c r="H6" s="96"/>
      <c r="I6" s="96"/>
      <c r="J6" s="96"/>
      <c r="K6" s="96"/>
      <c r="L6" s="96"/>
      <c r="M6" s="96"/>
      <c r="N6" s="96"/>
      <c r="O6" s="96"/>
      <c r="P6" s="96"/>
      <c r="Q6" s="96"/>
      <c r="R6" s="25"/>
      <c r="S6" s="25"/>
    </row>
    <row r="7" spans="1:35" ht="15">
      <c r="A7" s="10"/>
      <c r="B7" s="11"/>
      <c r="C7" s="25"/>
      <c r="D7" s="25"/>
      <c r="E7" s="25"/>
      <c r="F7" s="96"/>
      <c r="G7" s="96"/>
      <c r="H7" s="96"/>
      <c r="I7" s="96"/>
      <c r="J7" s="96"/>
      <c r="K7" s="96"/>
      <c r="L7" s="96"/>
      <c r="M7" s="96"/>
      <c r="N7" s="96"/>
      <c r="O7" s="96"/>
      <c r="P7" s="96"/>
      <c r="Q7" s="96"/>
      <c r="R7" s="25"/>
      <c r="S7" s="25"/>
    </row>
    <row r="8" spans="1:35" s="21" customFormat="1" ht="15">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104">
        <v>0.43620111551404284</v>
      </c>
      <c r="G9" s="105">
        <v>0.48534090955327969</v>
      </c>
      <c r="H9" s="105">
        <v>0.64042187589745558</v>
      </c>
      <c r="I9" s="105">
        <v>0.68156927826534386</v>
      </c>
      <c r="J9" s="105">
        <v>0.66747807204746257</v>
      </c>
      <c r="K9" s="105">
        <v>0.78411508417755893</v>
      </c>
      <c r="L9" s="105">
        <v>0.89629336482303001</v>
      </c>
      <c r="M9" s="105">
        <v>0.96306612102779121</v>
      </c>
      <c r="N9" s="105">
        <v>0.88811060635182071</v>
      </c>
      <c r="O9" s="105">
        <v>0.87811353241344148</v>
      </c>
      <c r="P9" s="105">
        <v>0.87302339390587125</v>
      </c>
      <c r="Q9" s="98"/>
    </row>
    <row r="10" spans="1:35" ht="20.25" customHeight="1">
      <c r="A10" s="10"/>
      <c r="B10" s="10"/>
      <c r="C10" s="10"/>
      <c r="D10" s="10"/>
      <c r="E10" s="10"/>
      <c r="F10" s="94"/>
      <c r="G10" s="94"/>
      <c r="H10" s="94"/>
      <c r="I10" s="94"/>
      <c r="J10" s="94"/>
      <c r="K10" s="94"/>
      <c r="L10" s="94"/>
      <c r="M10" s="94"/>
      <c r="N10" s="94"/>
      <c r="O10" s="94"/>
      <c r="P10" s="94"/>
      <c r="Q10" s="94"/>
      <c r="R10" s="10"/>
    </row>
    <row r="11" spans="1:35" ht="26.65" customHeight="1">
      <c r="C11" s="93" t="s">
        <v>86</v>
      </c>
    </row>
    <row r="12" spans="1:35" ht="26.65" hidden="1" customHeight="1"/>
    <row r="13" spans="1:35" ht="26.45" hidden="1" customHeight="1"/>
    <row r="14" spans="1:35" ht="26.45" hidden="1" customHeight="1"/>
    <row r="15" spans="1:35" ht="26.65" hidden="1" customHeight="1"/>
    <row r="16" spans="1:35" ht="26.6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11.45" hidden="1" customHeight="1"/>
    <row r="38" ht="9" hidden="1" customHeight="1"/>
    <row r="39" ht="17.45" hidden="1" customHeight="1"/>
    <row r="40" ht="26.65" hidden="1" customHeight="1"/>
    <row r="41" ht="26.6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Normal="100" zoomScalePageLayoutView="40" workbookViewId="0">
      <selection activeCell="L31" sqref="L31"/>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44941</v>
      </c>
    </row>
    <row r="4" spans="1:38" ht="15.75">
      <c r="A4" s="10"/>
      <c r="B4" s="12" t="s">
        <v>7</v>
      </c>
      <c r="C4" s="27"/>
      <c r="D4" s="25"/>
      <c r="E4" s="59" t="s">
        <v>97</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6" t="s">
        <v>31</v>
      </c>
      <c r="G9" s="106"/>
      <c r="H9" s="106"/>
      <c r="I9" s="106"/>
      <c r="J9" s="106"/>
      <c r="K9" s="106"/>
      <c r="L9" s="107"/>
      <c r="M9" s="108" t="s">
        <v>98</v>
      </c>
      <c r="N9" s="106"/>
      <c r="O9" s="106"/>
      <c r="P9" s="106"/>
      <c r="Q9" s="106"/>
      <c r="R9" s="106"/>
      <c r="S9" s="107"/>
      <c r="T9" s="108" t="s">
        <v>57</v>
      </c>
      <c r="U9" s="106"/>
      <c r="V9" s="109"/>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101">
        <v>73</v>
      </c>
      <c r="G13" s="101">
        <v>70</v>
      </c>
      <c r="H13" s="101">
        <v>0</v>
      </c>
      <c r="I13" s="101">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5">
      <c r="A14" s="10"/>
      <c r="B14" s="13"/>
      <c r="C14" s="34"/>
      <c r="D14" s="27" t="s">
        <v>11</v>
      </c>
      <c r="E14" s="33"/>
      <c r="F14" s="101">
        <f>108803+415</f>
        <v>109218</v>
      </c>
      <c r="G14" s="101">
        <v>52767</v>
      </c>
      <c r="H14" s="101">
        <v>0</v>
      </c>
      <c r="I14" s="101">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5">
      <c r="A15" s="10"/>
      <c r="B15" s="13"/>
      <c r="C15" s="32" t="s">
        <v>74</v>
      </c>
      <c r="D15" s="27"/>
      <c r="E15" s="33"/>
      <c r="F15" s="102"/>
      <c r="G15" s="102"/>
      <c r="H15" s="102"/>
      <c r="I15" s="102"/>
      <c r="J15" s="65"/>
      <c r="K15" s="65"/>
      <c r="L15" s="62"/>
      <c r="M15" s="88"/>
      <c r="N15" s="88"/>
      <c r="O15" s="88"/>
      <c r="P15" s="88"/>
      <c r="Q15" s="65"/>
      <c r="R15" s="66"/>
      <c r="S15" s="62"/>
      <c r="T15" s="44"/>
      <c r="U15" s="45"/>
      <c r="V15" s="80"/>
    </row>
    <row r="16" spans="1:38" ht="15">
      <c r="A16" s="10"/>
      <c r="B16" s="13"/>
      <c r="C16" s="34"/>
      <c r="D16" s="27" t="s">
        <v>5</v>
      </c>
      <c r="E16" s="33"/>
      <c r="F16" s="101">
        <v>31</v>
      </c>
      <c r="G16" s="101">
        <v>25</v>
      </c>
      <c r="H16" s="101">
        <v>0</v>
      </c>
      <c r="I16" s="101">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5">
      <c r="A17" s="10"/>
      <c r="B17" s="13"/>
      <c r="C17" s="34"/>
      <c r="D17" s="27" t="s">
        <v>11</v>
      </c>
      <c r="E17" s="33"/>
      <c r="F17" s="101">
        <v>88390</v>
      </c>
      <c r="G17" s="101">
        <v>39214</v>
      </c>
      <c r="H17" s="101">
        <v>0</v>
      </c>
      <c r="I17" s="101">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5">
      <c r="A18" s="10"/>
      <c r="B18" s="13"/>
      <c r="C18" s="32" t="s">
        <v>15</v>
      </c>
      <c r="D18" s="27"/>
      <c r="E18" s="33"/>
      <c r="F18" s="73"/>
      <c r="G18" s="103"/>
      <c r="H18" s="103"/>
      <c r="I18" s="103"/>
      <c r="J18" s="65"/>
      <c r="K18" s="65"/>
      <c r="L18" s="61"/>
      <c r="M18" s="88"/>
      <c r="N18" s="88"/>
      <c r="O18" s="88"/>
      <c r="P18" s="88"/>
      <c r="Q18" s="65"/>
      <c r="R18" s="65"/>
      <c r="S18" s="61"/>
      <c r="T18" s="44"/>
      <c r="U18" s="45"/>
      <c r="V18" s="80"/>
    </row>
    <row r="19" spans="1:46" ht="15">
      <c r="A19" s="10"/>
      <c r="B19" s="13"/>
      <c r="C19" s="34"/>
      <c r="D19" s="27" t="s">
        <v>5</v>
      </c>
      <c r="E19" s="33"/>
      <c r="F19" s="75">
        <v>9</v>
      </c>
      <c r="G19" s="101">
        <v>3</v>
      </c>
      <c r="H19" s="101">
        <v>0</v>
      </c>
      <c r="I19" s="101">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5">
      <c r="A20" s="10"/>
      <c r="B20" s="13"/>
      <c r="C20" s="34"/>
      <c r="D20" s="27" t="s">
        <v>11</v>
      </c>
      <c r="E20" s="33"/>
      <c r="F20" s="75">
        <v>6157</v>
      </c>
      <c r="G20" s="101">
        <v>864</v>
      </c>
      <c r="H20" s="101">
        <v>0</v>
      </c>
      <c r="I20" s="101">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5">
      <c r="A21" s="10"/>
      <c r="B21" s="13"/>
      <c r="C21" s="32" t="s">
        <v>10</v>
      </c>
      <c r="D21" s="27"/>
      <c r="E21" s="35"/>
      <c r="F21" s="73"/>
      <c r="G21" s="103"/>
      <c r="H21" s="103"/>
      <c r="I21" s="103"/>
      <c r="J21" s="65"/>
      <c r="K21" s="65"/>
      <c r="L21" s="61"/>
      <c r="M21" s="88"/>
      <c r="N21" s="88"/>
      <c r="O21" s="88"/>
      <c r="P21" s="88"/>
      <c r="Q21" s="65"/>
      <c r="R21" s="65"/>
      <c r="S21" s="61"/>
      <c r="T21" s="44"/>
      <c r="U21" s="45"/>
      <c r="V21" s="80"/>
    </row>
    <row r="22" spans="1:46" ht="15">
      <c r="A22" s="10"/>
      <c r="B22" s="13"/>
      <c r="C22" s="34"/>
      <c r="D22" s="27" t="s">
        <v>5</v>
      </c>
      <c r="E22" s="35"/>
      <c r="F22" s="75">
        <v>118</v>
      </c>
      <c r="G22" s="101">
        <v>102</v>
      </c>
      <c r="H22" s="101">
        <v>0</v>
      </c>
      <c r="I22" s="101">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5">
      <c r="A23" s="10"/>
      <c r="B23" s="13"/>
      <c r="C23" s="34"/>
      <c r="D23" s="27" t="s">
        <v>11</v>
      </c>
      <c r="E23" s="33"/>
      <c r="F23" s="75">
        <v>409516</v>
      </c>
      <c r="G23" s="101">
        <v>200450</v>
      </c>
      <c r="H23" s="101">
        <v>0</v>
      </c>
      <c r="I23" s="101">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5">
      <c r="A24" s="10"/>
      <c r="B24" s="13"/>
      <c r="C24" s="32" t="s">
        <v>16</v>
      </c>
      <c r="D24" s="27"/>
      <c r="E24" s="33"/>
      <c r="F24" s="73"/>
      <c r="G24" s="103"/>
      <c r="H24" s="103"/>
      <c r="I24" s="103"/>
      <c r="J24" s="65"/>
      <c r="K24" s="65"/>
      <c r="L24" s="61"/>
      <c r="M24" s="88"/>
      <c r="N24" s="88"/>
      <c r="O24" s="88"/>
      <c r="P24" s="88"/>
      <c r="Q24" s="65"/>
      <c r="R24" s="65"/>
      <c r="S24" s="61"/>
      <c r="T24" s="44"/>
      <c r="U24" s="45"/>
      <c r="V24" s="80"/>
    </row>
    <row r="25" spans="1:46" ht="15">
      <c r="A25" s="10"/>
      <c r="B25" s="13"/>
      <c r="C25" s="34"/>
      <c r="D25" s="27" t="s">
        <v>5</v>
      </c>
      <c r="E25" s="33"/>
      <c r="F25" s="75">
        <v>5</v>
      </c>
      <c r="G25" s="101">
        <v>7</v>
      </c>
      <c r="H25" s="101">
        <v>3</v>
      </c>
      <c r="I25" s="101">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5">
      <c r="A26" s="10"/>
      <c r="B26" s="13"/>
      <c r="C26" s="34"/>
      <c r="D26" s="27" t="s">
        <v>11</v>
      </c>
      <c r="E26" s="33"/>
      <c r="F26" s="75">
        <v>20252</v>
      </c>
      <c r="G26" s="101">
        <v>13748</v>
      </c>
      <c r="H26" s="101">
        <v>1045</v>
      </c>
      <c r="I26" s="101">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5">
      <c r="A27" s="10"/>
      <c r="B27" s="13"/>
      <c r="C27" s="32" t="s">
        <v>17</v>
      </c>
      <c r="D27" s="27"/>
      <c r="E27" s="33"/>
      <c r="F27" s="73"/>
      <c r="G27" s="103"/>
      <c r="H27" s="103"/>
      <c r="I27" s="103"/>
      <c r="J27" s="65"/>
      <c r="K27" s="65"/>
      <c r="L27" s="61"/>
      <c r="M27" s="88"/>
      <c r="N27" s="88"/>
      <c r="O27" s="88"/>
      <c r="P27" s="88"/>
      <c r="Q27" s="65"/>
      <c r="R27" s="65"/>
      <c r="S27" s="61"/>
      <c r="T27" s="44"/>
      <c r="U27" s="45"/>
      <c r="V27" s="80"/>
    </row>
    <row r="28" spans="1:46" ht="15">
      <c r="B28" s="13"/>
      <c r="C28" s="34"/>
      <c r="D28" s="27" t="s">
        <v>5</v>
      </c>
      <c r="E28" s="33"/>
      <c r="F28" s="75">
        <f>1+36</f>
        <v>37</v>
      </c>
      <c r="G28" s="101">
        <v>0</v>
      </c>
      <c r="H28" s="101">
        <v>5</v>
      </c>
      <c r="I28" s="101">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5">
      <c r="A29" s="10"/>
      <c r="B29" s="13"/>
      <c r="C29" s="34"/>
      <c r="D29" s="27" t="s">
        <v>11</v>
      </c>
      <c r="E29" s="33"/>
      <c r="F29" s="75">
        <f>2108+606+127100</f>
        <v>129814</v>
      </c>
      <c r="G29" s="101">
        <v>0</v>
      </c>
      <c r="H29" s="101">
        <v>10369</v>
      </c>
      <c r="I29" s="101">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100"/>
      <c r="J34" s="100"/>
      <c r="K34" s="100"/>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100"/>
      <c r="J35" s="100"/>
      <c r="K35" s="100"/>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06" t="str">
        <f>F9</f>
        <v>December</v>
      </c>
      <c r="G36" s="106"/>
      <c r="H36" s="106"/>
      <c r="I36" s="106"/>
      <c r="J36" s="106"/>
      <c r="K36" s="106"/>
      <c r="L36" s="107"/>
      <c r="M36" s="108" t="s">
        <v>99</v>
      </c>
      <c r="N36" s="106"/>
      <c r="O36" s="106"/>
      <c r="P36" s="106"/>
      <c r="Q36" s="106"/>
      <c r="R36" s="106"/>
      <c r="S36" s="107"/>
      <c r="T36" s="108" t="s">
        <v>58</v>
      </c>
      <c r="U36" s="106"/>
      <c r="V36" s="109"/>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8"/>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44910</v>
      </c>
    </row>
    <row r="4" spans="1:38" ht="15.75">
      <c r="A4" s="10"/>
      <c r="B4" s="12" t="s">
        <v>7</v>
      </c>
      <c r="C4" s="27"/>
      <c r="D4" s="25"/>
      <c r="E4" s="59" t="s">
        <v>94</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6" t="s">
        <v>27</v>
      </c>
      <c r="G9" s="106"/>
      <c r="H9" s="106"/>
      <c r="I9" s="106"/>
      <c r="J9" s="106"/>
      <c r="K9" s="106"/>
      <c r="L9" s="107"/>
      <c r="M9" s="108" t="s">
        <v>95</v>
      </c>
      <c r="N9" s="106"/>
      <c r="O9" s="106"/>
      <c r="P9" s="106"/>
      <c r="Q9" s="106"/>
      <c r="R9" s="106"/>
      <c r="S9" s="107"/>
      <c r="T9" s="108" t="s">
        <v>57</v>
      </c>
      <c r="U9" s="106"/>
      <c r="V9" s="109"/>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5">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5">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5">
      <c r="A18" s="10"/>
      <c r="B18" s="13"/>
      <c r="C18" s="32" t="s">
        <v>15</v>
      </c>
      <c r="D18" s="27"/>
      <c r="E18" s="33"/>
      <c r="F18" s="73"/>
      <c r="G18" s="73"/>
      <c r="H18" s="73"/>
      <c r="I18" s="73"/>
      <c r="J18" s="65"/>
      <c r="K18" s="65"/>
      <c r="L18" s="61"/>
      <c r="M18" s="88"/>
      <c r="N18" s="88"/>
      <c r="O18" s="88"/>
      <c r="P18" s="88"/>
      <c r="Q18" s="65"/>
      <c r="R18" s="65"/>
      <c r="S18" s="61"/>
      <c r="T18" s="44"/>
      <c r="U18" s="45"/>
      <c r="V18" s="80"/>
    </row>
    <row r="19" spans="1:46" ht="15">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5">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5">
      <c r="A21" s="10"/>
      <c r="B21" s="13"/>
      <c r="C21" s="32" t="s">
        <v>10</v>
      </c>
      <c r="D21" s="27"/>
      <c r="E21" s="35"/>
      <c r="F21" s="73"/>
      <c r="G21" s="73"/>
      <c r="H21" s="73"/>
      <c r="I21" s="73"/>
      <c r="J21" s="65"/>
      <c r="K21" s="65"/>
      <c r="L21" s="61"/>
      <c r="M21" s="88"/>
      <c r="N21" s="88"/>
      <c r="O21" s="88"/>
      <c r="P21" s="88"/>
      <c r="Q21" s="65"/>
      <c r="R21" s="65"/>
      <c r="S21" s="61"/>
      <c r="T21" s="44"/>
      <c r="U21" s="45"/>
      <c r="V21" s="80"/>
    </row>
    <row r="22" spans="1:46" ht="15">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5">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5">
      <c r="A24" s="10"/>
      <c r="B24" s="13"/>
      <c r="C24" s="32" t="s">
        <v>16</v>
      </c>
      <c r="D24" s="27"/>
      <c r="E24" s="33"/>
      <c r="F24" s="73"/>
      <c r="G24" s="73"/>
      <c r="H24" s="73"/>
      <c r="I24" s="73"/>
      <c r="J24" s="65"/>
      <c r="K24" s="65"/>
      <c r="L24" s="61"/>
      <c r="M24" s="88"/>
      <c r="N24" s="88"/>
      <c r="O24" s="88"/>
      <c r="P24" s="88"/>
      <c r="Q24" s="65"/>
      <c r="R24" s="65"/>
      <c r="S24" s="61"/>
      <c r="T24" s="44"/>
      <c r="U24" s="45"/>
      <c r="V24" s="80"/>
    </row>
    <row r="25" spans="1:46" ht="15">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5">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5">
      <c r="A27" s="10"/>
      <c r="B27" s="13"/>
      <c r="C27" s="32" t="s">
        <v>17</v>
      </c>
      <c r="D27" s="27"/>
      <c r="E27" s="33"/>
      <c r="F27" s="73"/>
      <c r="G27" s="73"/>
      <c r="H27" s="73"/>
      <c r="I27" s="73"/>
      <c r="J27" s="65"/>
      <c r="K27" s="65"/>
      <c r="L27" s="61"/>
      <c r="M27" s="88"/>
      <c r="N27" s="88"/>
      <c r="O27" s="88"/>
      <c r="P27" s="88"/>
      <c r="Q27" s="65"/>
      <c r="R27" s="65"/>
      <c r="S27" s="61"/>
      <c r="T27" s="44"/>
      <c r="U27" s="45"/>
      <c r="V27" s="80"/>
    </row>
    <row r="28" spans="1:46" ht="15">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5">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100"/>
      <c r="J34" s="100"/>
      <c r="K34" s="100"/>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100"/>
      <c r="J35" s="100"/>
      <c r="K35" s="100"/>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06" t="str">
        <f>F9</f>
        <v>November</v>
      </c>
      <c r="G36" s="106"/>
      <c r="H36" s="106"/>
      <c r="I36" s="106"/>
      <c r="J36" s="106"/>
      <c r="K36" s="106"/>
      <c r="L36" s="107"/>
      <c r="M36" s="108" t="s">
        <v>96</v>
      </c>
      <c r="N36" s="106"/>
      <c r="O36" s="106"/>
      <c r="P36" s="106"/>
      <c r="Q36" s="106"/>
      <c r="R36" s="106"/>
      <c r="S36" s="107"/>
      <c r="T36" s="108" t="s">
        <v>58</v>
      </c>
      <c r="U36" s="106"/>
      <c r="V36" s="109"/>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5"/>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44880</v>
      </c>
    </row>
    <row r="4" spans="1:38" ht="15.75">
      <c r="A4" s="10"/>
      <c r="B4" s="12" t="s">
        <v>7</v>
      </c>
      <c r="C4" s="27"/>
      <c r="D4" s="25"/>
      <c r="E4" s="59" t="s">
        <v>91</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6" t="s">
        <v>24</v>
      </c>
      <c r="G9" s="106"/>
      <c r="H9" s="106"/>
      <c r="I9" s="106"/>
      <c r="J9" s="106"/>
      <c r="K9" s="106"/>
      <c r="L9" s="107"/>
      <c r="M9" s="108" t="s">
        <v>92</v>
      </c>
      <c r="N9" s="106"/>
      <c r="O9" s="106"/>
      <c r="P9" s="106"/>
      <c r="Q9" s="106"/>
      <c r="R9" s="106"/>
      <c r="S9" s="107"/>
      <c r="T9" s="108" t="s">
        <v>57</v>
      </c>
      <c r="U9" s="106"/>
      <c r="V9" s="109"/>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5">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5">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5">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5">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5">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5">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100"/>
      <c r="J34" s="100"/>
      <c r="K34" s="100"/>
      <c r="L34" s="25"/>
      <c r="M34" s="25"/>
      <c r="N34" s="25"/>
      <c r="O34" s="25"/>
      <c r="P34" s="25"/>
      <c r="Q34" s="25"/>
      <c r="R34" s="25"/>
      <c r="S34" s="25"/>
      <c r="T34" s="25"/>
      <c r="U34" s="25"/>
      <c r="V34" s="25"/>
    </row>
    <row r="35" spans="1:22" ht="15">
      <c r="A35" s="10"/>
      <c r="B35" s="11"/>
      <c r="C35" s="25"/>
      <c r="D35" s="25"/>
      <c r="E35" s="25"/>
      <c r="F35" s="25"/>
      <c r="G35" s="25"/>
      <c r="H35" s="25"/>
      <c r="I35" s="100"/>
      <c r="J35" s="100"/>
      <c r="K35" s="100"/>
      <c r="L35" s="25"/>
      <c r="M35" s="25"/>
      <c r="N35" s="25"/>
      <c r="O35" s="25"/>
      <c r="P35" s="25"/>
      <c r="Q35" s="25"/>
      <c r="R35" s="25"/>
      <c r="S35" s="25"/>
      <c r="T35" s="25"/>
      <c r="U35" s="25"/>
      <c r="V35" s="25"/>
    </row>
    <row r="36" spans="1:22" ht="15" customHeight="1">
      <c r="A36" s="10"/>
      <c r="B36" s="10"/>
      <c r="C36" s="28" t="s">
        <v>7</v>
      </c>
      <c r="D36" s="29"/>
      <c r="E36" s="29"/>
      <c r="F36" s="106" t="str">
        <f>F9</f>
        <v>October</v>
      </c>
      <c r="G36" s="106"/>
      <c r="H36" s="106"/>
      <c r="I36" s="106"/>
      <c r="J36" s="106"/>
      <c r="K36" s="106"/>
      <c r="L36" s="107"/>
      <c r="M36" s="108" t="s">
        <v>93</v>
      </c>
      <c r="N36" s="106"/>
      <c r="O36" s="106"/>
      <c r="P36" s="106"/>
      <c r="Q36" s="106"/>
      <c r="R36" s="106"/>
      <c r="S36" s="107"/>
      <c r="T36" s="108" t="s">
        <v>58</v>
      </c>
      <c r="U36" s="106"/>
      <c r="V36" s="109"/>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65"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65"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15" zoomScale="110" zoomScaleNormal="110" zoomScalePageLayoutView="40" workbookViewId="0">
      <selection activeCell="G25" sqref="G25"/>
    </sheetView>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88</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06" t="s">
        <v>22</v>
      </c>
      <c r="G9" s="106"/>
      <c r="H9" s="106"/>
      <c r="I9" s="106"/>
      <c r="J9" s="106"/>
      <c r="K9" s="106"/>
      <c r="L9" s="107"/>
      <c r="M9" s="108" t="s">
        <v>89</v>
      </c>
      <c r="N9" s="106"/>
      <c r="O9" s="106"/>
      <c r="P9" s="106"/>
      <c r="Q9" s="106"/>
      <c r="R9" s="106"/>
      <c r="S9" s="107"/>
      <c r="T9" s="108" t="s">
        <v>57</v>
      </c>
      <c r="U9" s="106"/>
      <c r="V9" s="109"/>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5">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5">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5">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5">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5">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5">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100"/>
      <c r="J34" s="100"/>
      <c r="K34" s="100"/>
      <c r="L34" s="25"/>
      <c r="M34" s="25"/>
      <c r="N34" s="25"/>
      <c r="O34" s="25"/>
      <c r="P34" s="25"/>
      <c r="Q34" s="25"/>
      <c r="R34" s="25"/>
      <c r="S34" s="25"/>
      <c r="T34" s="25"/>
      <c r="U34" s="25"/>
      <c r="V34" s="25"/>
    </row>
    <row r="35" spans="1:22" ht="15">
      <c r="A35" s="10"/>
      <c r="B35" s="11"/>
      <c r="C35" s="25"/>
      <c r="D35" s="25"/>
      <c r="E35" s="25"/>
      <c r="F35" s="25"/>
      <c r="G35" s="25"/>
      <c r="H35" s="25"/>
      <c r="I35" s="100"/>
      <c r="J35" s="100"/>
      <c r="K35" s="100"/>
      <c r="L35" s="25"/>
      <c r="M35" s="25"/>
      <c r="N35" s="25"/>
      <c r="O35" s="25"/>
      <c r="P35" s="25"/>
      <c r="Q35" s="25"/>
      <c r="R35" s="25"/>
      <c r="S35" s="25"/>
      <c r="T35" s="25"/>
      <c r="U35" s="25"/>
      <c r="V35" s="25"/>
    </row>
    <row r="36" spans="1:22" ht="15" customHeight="1">
      <c r="A36" s="10"/>
      <c r="B36" s="10"/>
      <c r="C36" s="28" t="s">
        <v>7</v>
      </c>
      <c r="D36" s="29"/>
      <c r="E36" s="29"/>
      <c r="F36" s="106" t="str">
        <f>F9</f>
        <v>September</v>
      </c>
      <c r="G36" s="106"/>
      <c r="H36" s="106"/>
      <c r="I36" s="106"/>
      <c r="J36" s="106"/>
      <c r="K36" s="106"/>
      <c r="L36" s="107"/>
      <c r="M36" s="108" t="s">
        <v>90</v>
      </c>
      <c r="N36" s="106"/>
      <c r="O36" s="106"/>
      <c r="P36" s="106"/>
      <c r="Q36" s="106"/>
      <c r="R36" s="106"/>
      <c r="S36" s="107"/>
      <c r="T36" s="108" t="s">
        <v>58</v>
      </c>
      <c r="U36" s="106"/>
      <c r="V36" s="109"/>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65"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65"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638A44-3D37-4050-8C68-24E6256B5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purl.org/dc/dcmitype/"/>
    <ds:schemaRef ds:uri="http://purl.org/dc/elements/1.1/"/>
    <ds:schemaRef ds:uri="http://schemas.microsoft.com/office/infopath/2007/PartnerControls"/>
    <ds:schemaRef ds:uri="http://schemas.microsoft.com/office/2006/documentManagement/types"/>
    <ds:schemaRef ds:uri="http://purl.org/dc/terms/"/>
    <ds:schemaRef ds:uri="8cd7474e-1d48-42f1-a929-9fa835c241d5"/>
    <ds:schemaRef ds:uri="http://schemas.openxmlformats.org/package/2006/metadata/core-properties"/>
    <ds:schemaRef ds:uri="50acc271-0769-44fa-a07c-5c2dfce6e462"/>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3</vt:i4>
      </vt:variant>
    </vt:vector>
  </HeadingPairs>
  <TitlesOfParts>
    <vt:vector size="24" baseType="lpstr">
      <vt:lpstr> </vt:lpstr>
      <vt:lpstr>Disclaimer</vt:lpstr>
      <vt:lpstr>Notes</vt:lpstr>
      <vt:lpstr>Occupancy_2022</vt:lpstr>
      <vt:lpstr>Traffic&gt;</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2023-01-16T09:40:52Z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